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My Work Documents\3.0 Personal\Jebb Avenue\JAMC\Quotes and Surveys\"/>
    </mc:Choice>
  </mc:AlternateContent>
  <xr:revisionPtr revIDLastSave="0" documentId="13_ncr:1_{B09836D5-96C5-4879-A24B-A445413EBB96}" xr6:coauthVersionLast="47" xr6:coauthVersionMax="47" xr10:uidLastSave="{00000000-0000-0000-0000-000000000000}"/>
  <bookViews>
    <workbookView xWindow="28680" yWindow="-120" windowWidth="29040" windowHeight="17640" xr2:uid="{00000000-000D-0000-FFFF-FFFF00000000}"/>
  </bookViews>
  <sheets>
    <sheet name="Quotes" sheetId="1" r:id="rId1"/>
    <sheet name="Prioritisation" sheetId="2" state="hidden" r:id="rId2"/>
    <sheet name="Sheet2" sheetId="3" state="hidden" r:id="rId3"/>
  </sheets>
  <definedNames>
    <definedName name="_xlnm._FilterDatabase" localSheetId="0" hidden="1">Quotes!$A$1:$M$27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3" l="1"/>
  <c r="B12" i="2"/>
  <c r="B3" i="2"/>
  <c r="B4" i="2"/>
  <c r="I13" i="1" l="1"/>
</calcChain>
</file>

<file path=xl/sharedStrings.xml><?xml version="1.0" encoding="utf-8"?>
<sst xmlns="http://schemas.openxmlformats.org/spreadsheetml/2006/main" count="244" uniqueCount="155">
  <si>
    <t>Job</t>
  </si>
  <si>
    <t>Company</t>
  </si>
  <si>
    <t>Quote Details</t>
  </si>
  <si>
    <t>Drainage</t>
  </si>
  <si>
    <t>Dkdrainage</t>
  </si>
  <si>
    <t>Company contact</t>
  </si>
  <si>
    <t>Daniel Kilby
dkdrainage@outlook.com
07872304540</t>
  </si>
  <si>
    <t>MetroRod</t>
  </si>
  <si>
    <t>Pimlico Plumbing</t>
  </si>
  <si>
    <t>James Studdard
James.Stuttard@metrorod.co.uk
02089422728</t>
  </si>
  <si>
    <t>£17,900 + VAT</t>
  </si>
  <si>
    <t>Annual drainage maintenance for all blocks on the estate
- Estimated 2  weeks work
- De-scaling and flushing of all stacks and drain pipes on all blocks
- Flushing of underground drains back to main sewer</t>
  </si>
  <si>
    <t>Tricia
clientrelations@pimlicoplumbers.com</t>
  </si>
  <si>
    <t>Day rate: £1100 + VAT + Materials</t>
  </si>
  <si>
    <t>Gardening / Landscaping</t>
  </si>
  <si>
    <t>Paul Manning
davidia@live.co.uk
077775804126</t>
  </si>
  <si>
    <t>Do not provide annual maintenance. Provided day rate only.</t>
  </si>
  <si>
    <r>
      <t xml:space="preserve">Annual drainage maintenance for all blocks on the estate
- Estimated 2 - 3 weeks work
- De-scaling and flushing of all stacks and drain pipes on all blocks
- Flushing of underground drains back to main sewer
</t>
    </r>
    <r>
      <rPr>
        <b/>
        <u/>
        <sz val="11"/>
        <color theme="1"/>
        <rFont val="Calibri"/>
        <family val="2"/>
        <scheme val="minor"/>
      </rPr>
      <t>NOTE:</t>
    </r>
    <r>
      <rPr>
        <sz val="11"/>
        <color theme="1"/>
        <rFont val="Calibri"/>
        <family val="2"/>
        <scheme val="minor"/>
      </rPr>
      <t xml:space="preserve"> 12 months guarantee provided on any drain issues not deemed to be the fault of a tenant e.g. flushing a bunch nappies or wipes</t>
    </r>
  </si>
  <si>
    <t>Davidia Urban Gardens (professional landscapers recommended by Leonard from the estate)</t>
  </si>
  <si>
    <t>Hourly cost</t>
  </si>
  <si>
    <t>n/a</t>
  </si>
  <si>
    <t>£30 per man hour</t>
  </si>
  <si>
    <t>£40 per man hour</t>
  </si>
  <si>
    <t>Valentin Georgiev
cleaninggroup.london@gmail.com
07411141131</t>
  </si>
  <si>
    <t>£13800
DKDrainage not VAT registered so would not pay VAT
Day rate: ~£850</t>
  </si>
  <si>
    <t>Nightingale Garden and Home Services (Young team who most recently worked on the estate)</t>
  </si>
  <si>
    <t>Florence / Luke
nightingale.ghs@gmail.com
+44(0)7957555478</t>
  </si>
  <si>
    <t>£33.77 per man hour</t>
  </si>
  <si>
    <t>Professional Cleaning Services (Valentin's who has done the windows)</t>
  </si>
  <si>
    <t>Estate Cleaning</t>
  </si>
  <si>
    <t>Outstanding Questions</t>
  </si>
  <si>
    <t>Fantastic Gardeners</t>
  </si>
  <si>
    <t>Sophie</t>
  </si>
  <si>
    <t>£22.25 per man hour</t>
  </si>
  <si>
    <r>
      <t xml:space="preserve">Cleaning and rubbish collection around the estate
- Once per week: Rubber / litter collection around the estate including driveways, footpaths, gutters and carparks PLUS bin room general clean up x 3
- Every 2 weeks - sweeping / dusting / mopping the entrances to all blocks (x10 across 6 blocks)
</t>
    </r>
    <r>
      <rPr>
        <u/>
        <sz val="11"/>
        <color theme="1"/>
        <rFont val="Calibri"/>
        <family val="2"/>
        <scheme val="minor"/>
      </rPr>
      <t>408 hours total / year</t>
    </r>
    <r>
      <rPr>
        <sz val="11"/>
        <color theme="1"/>
        <rFont val="Calibri"/>
        <family val="2"/>
        <scheme val="minor"/>
      </rPr>
      <t>: 2 x operatives visiting 4 times / month doing full days and then half days on alternating weeks</t>
    </r>
  </si>
  <si>
    <t>Hours / year</t>
  </si>
  <si>
    <r>
      <t xml:space="preserve">Mowed and trimmed 2 x lawns. 
£178 for 4 hours work for 2 people
</t>
    </r>
    <r>
      <rPr>
        <b/>
        <u/>
        <sz val="11"/>
        <color theme="1"/>
        <rFont val="Calibri"/>
        <family val="2"/>
        <scheme val="minor"/>
      </rPr>
      <t>NOTE:</t>
    </r>
    <r>
      <rPr>
        <sz val="11"/>
        <color theme="1"/>
        <rFont val="Calibri"/>
        <family val="2"/>
        <scheme val="minor"/>
      </rPr>
      <t xml:space="preserve"> This service was provided as a tactical fix only but is included for reference</t>
    </r>
  </si>
  <si>
    <t>4 hours for one days work only</t>
  </si>
  <si>
    <t>178 for one days work only</t>
  </si>
  <si>
    <t>Option A: 216
Option B: 290</t>
  </si>
  <si>
    <r>
      <t xml:space="preserve">Gardening and landscaping behind and in front of </t>
    </r>
    <r>
      <rPr>
        <u/>
        <sz val="11"/>
        <color theme="1"/>
        <rFont val="Calibri"/>
        <family val="2"/>
        <scheme val="minor"/>
      </rPr>
      <t>all</t>
    </r>
    <r>
      <rPr>
        <sz val="11"/>
        <color theme="1"/>
        <rFont val="Calibri"/>
        <family val="2"/>
        <scheme val="minor"/>
      </rPr>
      <t xml:space="preserve"> blocks on the estate
- Moving lawns x 3
- Weeding / edging the garden beds, gutters and car parks
- General garden bed weeding
- The above done twice per month up to 3 - 4 times per month in summer
Option A: </t>
    </r>
    <r>
      <rPr>
        <u/>
        <sz val="11"/>
        <color theme="1"/>
        <rFont val="Calibri"/>
        <family val="2"/>
        <scheme val="minor"/>
      </rPr>
      <t>216 hours total:</t>
    </r>
    <r>
      <rPr>
        <sz val="11"/>
        <color theme="1"/>
        <rFont val="Calibri"/>
        <family val="2"/>
        <scheme val="minor"/>
      </rPr>
      <t xml:space="preserve"> 2 x operatives visiting 2-3 times / month depending on season for 4 hours each. Total annual cost is labour plus weed spraying (£470). 
Option B: </t>
    </r>
    <r>
      <rPr>
        <u/>
        <sz val="11"/>
        <color theme="1"/>
        <rFont val="Calibri"/>
        <family val="2"/>
        <scheme val="minor"/>
      </rPr>
      <t>290 hours total:</t>
    </r>
    <r>
      <rPr>
        <sz val="11"/>
        <color theme="1"/>
        <rFont val="Calibri"/>
        <family val="2"/>
        <scheme val="minor"/>
      </rPr>
      <t xml:space="preserve"> 2 x operatives visiting up to 5 times per month in peak growing season for 3-4 hours per visit. Total annual cost is labour plus weed spraying (£470). 
</t>
    </r>
    <r>
      <rPr>
        <b/>
        <u/>
        <sz val="11"/>
        <color theme="1"/>
        <rFont val="Calibri"/>
        <family val="2"/>
        <scheme val="minor"/>
      </rPr>
      <t>NOTE:</t>
    </r>
    <r>
      <rPr>
        <sz val="11"/>
        <color theme="1"/>
        <rFont val="Calibri"/>
        <family val="2"/>
        <scheme val="minor"/>
      </rPr>
      <t xml:space="preserve"> Where possible, garden waste to be composted on site or bagged and placed in on site bins or bagged for later removal to local authority tip. As a guide (depending on weight) a van load of waste will cost in the region of £180, there is a lot to remove initially so budget for £1,080 in year 1</t>
    </r>
  </si>
  <si>
    <r>
      <t xml:space="preserve">Option A: £6950 + VAT
Option B: £9170 + VAT
</t>
    </r>
    <r>
      <rPr>
        <b/>
        <u/>
        <sz val="11"/>
        <color theme="1"/>
        <rFont val="Calibri"/>
        <family val="2"/>
        <scheme val="minor"/>
      </rPr>
      <t xml:space="preserve">NOTE: </t>
    </r>
    <r>
      <rPr>
        <sz val="11"/>
        <color theme="1"/>
        <rFont val="Calibri"/>
        <family val="2"/>
        <scheme val="minor"/>
      </rPr>
      <t>Garden waste removal of up to £1080+VAT would be need to be added on top</t>
    </r>
  </si>
  <si>
    <r>
      <t xml:space="preserve">Gardening and landscaping behind and in front of </t>
    </r>
    <r>
      <rPr>
        <u/>
        <sz val="11"/>
        <color theme="1"/>
        <rFont val="Calibri"/>
        <family val="2"/>
        <scheme val="minor"/>
      </rPr>
      <t>all</t>
    </r>
    <r>
      <rPr>
        <sz val="11"/>
        <color theme="1"/>
        <rFont val="Calibri"/>
        <family val="2"/>
        <scheme val="minor"/>
      </rPr>
      <t xml:space="preserve"> blocks on the estate
- Moving lawns x 3
- Weeding / edging the garden beds, gutters and car parks
- General garden bed weeding
- The above done twice per month up to 3 - 4 times per month in summer
</t>
    </r>
    <r>
      <rPr>
        <u/>
        <sz val="11"/>
        <color theme="1"/>
        <rFont val="Calibri"/>
        <family val="2"/>
        <scheme val="minor"/>
      </rPr>
      <t>312 hours total / year</t>
    </r>
    <r>
      <rPr>
        <sz val="11"/>
        <color theme="1"/>
        <rFont val="Calibri"/>
        <family val="2"/>
        <scheme val="minor"/>
      </rPr>
      <t xml:space="preserve">: 2 x operatives visiting 3-4 times / month doing full days and then half days on alternating weeks
</t>
    </r>
    <r>
      <rPr>
        <b/>
        <u/>
        <sz val="11"/>
        <color theme="1"/>
        <rFont val="Calibri"/>
        <family val="2"/>
        <scheme val="minor"/>
      </rPr>
      <t xml:space="preserve">
NOTE:</t>
    </r>
    <r>
      <rPr>
        <sz val="11"/>
        <color theme="1"/>
        <rFont val="Calibri"/>
        <family val="2"/>
        <scheme val="minor"/>
      </rPr>
      <t xml:space="preserve"> Quote does not include waste removal</t>
    </r>
  </si>
  <si>
    <r>
      <t xml:space="preserve">12480
</t>
    </r>
    <r>
      <rPr>
        <b/>
        <u/>
        <sz val="11"/>
        <color theme="1"/>
        <rFont val="Calibri"/>
        <family val="2"/>
        <scheme val="minor"/>
      </rPr>
      <t>NOTE:</t>
    </r>
    <r>
      <rPr>
        <sz val="11"/>
        <color theme="1"/>
        <rFont val="Calibri"/>
        <family val="2"/>
        <scheme val="minor"/>
      </rPr>
      <t xml:space="preserve"> Does not include cost of waste removal</t>
    </r>
  </si>
  <si>
    <r>
      <t xml:space="preserve">11552
</t>
    </r>
    <r>
      <rPr>
        <b/>
        <u/>
        <sz val="11"/>
        <color theme="1"/>
        <rFont val="Calibri"/>
        <family val="2"/>
        <scheme val="minor"/>
      </rPr>
      <t xml:space="preserve">NOTE: </t>
    </r>
    <r>
      <rPr>
        <sz val="11"/>
        <color theme="1"/>
        <rFont val="Calibri"/>
        <family val="2"/>
        <scheme val="minor"/>
      </rPr>
      <t>Does not include cost of waste removal</t>
    </r>
  </si>
  <si>
    <r>
      <t xml:space="preserve">Gardening and landscaping around the estate (bottom and middle TBC)
- Moving lawns x 3
- Weeding / edging the garden beds, gutters and car parks
- General garden bed weeding
- The above done twice per month up to 3 - 4 times per month in summer
</t>
    </r>
    <r>
      <rPr>
        <u/>
        <sz val="11"/>
        <color theme="1"/>
        <rFont val="Calibri"/>
        <family val="2"/>
        <scheme val="minor"/>
      </rPr>
      <t>342 hours total / year:</t>
    </r>
    <r>
      <rPr>
        <sz val="11"/>
        <color theme="1"/>
        <rFont val="Calibri"/>
        <family val="2"/>
        <scheme val="minor"/>
      </rPr>
      <t xml:space="preserve"> 2 x full days per month for 3 staff for 10 months of the year
</t>
    </r>
    <r>
      <rPr>
        <b/>
        <u/>
        <sz val="11"/>
        <color theme="1"/>
        <rFont val="Calibri"/>
        <family val="2"/>
        <scheme val="minor"/>
      </rPr>
      <t>NOTE:</t>
    </r>
    <r>
      <rPr>
        <sz val="11"/>
        <color theme="1"/>
        <rFont val="Calibri"/>
        <family val="2"/>
        <scheme val="minor"/>
      </rPr>
      <t xml:space="preserve"> Materials (e.g. hose, backpack sprayer and 3 x compost bins) potentially an extra £2229.26. Potential additional options for up front works (e.g. fertilising, top soil replacement, waste removal an extra £3624)</t>
    </r>
  </si>
  <si>
    <t>Assume materials (e.g. hose, backpack sprayer and 3 x compost bins) would be retained by the estate. Buster following up to see whether they need a hose given we have one in the shed</t>
  </si>
  <si>
    <t>Rose Property Services (manage the property where Shelagh's dad lived)</t>
  </si>
  <si>
    <t>David Spencer
david@rosepropertyservices.co.uk
07736 072 766</t>
  </si>
  <si>
    <t>Window Cleaning</t>
  </si>
  <si>
    <t xml:space="preserve">Quarterly cleaning of communal windows inside and out at £282+VAT/clean </t>
  </si>
  <si>
    <t>£23+VAT /hr (indicative only)</t>
  </si>
  <si>
    <t>Godustbusters Ltd</t>
  </si>
  <si>
    <t>676 + 21 for one off, upfront for deep clean</t>
  </si>
  <si>
    <t>Verica Vitanov
07551989880
info@godustbusters.co.uk</t>
  </si>
  <si>
    <t>Quarterly cleaning of communal windows inside and out at £200 (incl VAT) per clean</t>
  </si>
  <si>
    <t>Communcal window cleaning every 2 months at £210 per clean</t>
  </si>
  <si>
    <t>Total annual cost (incl. VAT)</t>
  </si>
  <si>
    <t>Rose Property Services</t>
  </si>
  <si>
    <t xml:space="preserve">Professional Cleaning Services </t>
  </si>
  <si>
    <t>Cleaning and rubbish collection around the estate
- Once per week: Rubber / litter collection around the estate including driveways, footpaths, gutters and carparks PLUS bin room general clean up x 3
- Every 2 weeks - sweeping / dusting / mopping the entrances to all blocks (x10 across 6 blocks)
Quote provided based on 12 months of weekly cleaning at £987+VAT/month plus fortnightly cleaning at £615+VAT/month.  
There would be an additional £690+VAT upfront to get the cleaning to a good base to start with.</t>
  </si>
  <si>
    <t>Cleaning and rubbish collection around the estate
- Once per week: Rubber / litter collection around the estate including driveways, footpaths, gutters and carparks PLUS bin room general clean up x 3
- Every 2 weeks - sweeping / dusting / mopping the entrances to all blocks (x10 across 6 blocks)
Quote based on 8hrs / week for 52 weeks plus 10hrs / fortnight for 26 fortnights. Quote  also includes a one off £378 to cover extra man hours to provide a deep clean to start. 
We would need to provide on site storage for cleaning equipment</t>
  </si>
  <si>
    <t>£18/hr (incl VAT)</t>
  </si>
  <si>
    <t>£40 per man hour (no VAT)</t>
  </si>
  <si>
    <t>£23068.8 + £828 for upfront one off cleaning</t>
  </si>
  <si>
    <t>£12168 + £378 for upfront one off cleaning</t>
  </si>
  <si>
    <t>Flat top roofs</t>
  </si>
  <si>
    <t>Peaked roofs &amp; gutters</t>
  </si>
  <si>
    <t>Balcony repairs</t>
  </si>
  <si>
    <t>Electric survey &amp; repair</t>
  </si>
  <si>
    <t>Block entry resurfacing</t>
  </si>
  <si>
    <t>Resident Benefit</t>
  </si>
  <si>
    <t>Brickwork repointing</t>
  </si>
  <si>
    <t>Storage shed renovation</t>
  </si>
  <si>
    <t>Timber flower bed renovation</t>
  </si>
  <si>
    <t>Brick flower bed renovation</t>
  </si>
  <si>
    <t>Timber fence renovation</t>
  </si>
  <si>
    <t>HSE / Strategic Priority</t>
  </si>
  <si>
    <t>Priority works</t>
  </si>
  <si>
    <t>Total cost</t>
  </si>
  <si>
    <t>Unit Cost</t>
  </si>
  <si>
    <t>20/21</t>
  </si>
  <si>
    <t>21/22</t>
  </si>
  <si>
    <t>22/23</t>
  </si>
  <si>
    <t>23/24</t>
  </si>
  <si>
    <t>24/25</t>
  </si>
  <si>
    <t>25/26</t>
  </si>
  <si>
    <t>26/27</t>
  </si>
  <si>
    <t>27/28</t>
  </si>
  <si>
    <t>28/29</t>
  </si>
  <si>
    <t>29/30</t>
  </si>
  <si>
    <t>Peaked roofs, gutters &amp; balconies</t>
  </si>
  <si>
    <t>Electrics</t>
  </si>
  <si>
    <t>Entry renovations</t>
  </si>
  <si>
    <t>Bike Shed</t>
  </si>
  <si>
    <t>Peaked roof repairs</t>
  </si>
  <si>
    <t>Strip roof slates and store
Install breathable membrane, eaves vent and dry-ridge system
Install new lead valleys &amp; flashings to chimney stacks
Fit new plastic gutters
Fix new battens and re-lay slates
Include allowance for replacing broken slates
Include disposal of stripped off elements</t>
  </si>
  <si>
    <t>Chris Farley</t>
  </si>
  <si>
    <t>Chris Farley
07904100644
chrisfarley965@yahoo.co.uk</t>
  </si>
  <si>
    <t>£144,000 (£48,000/block)</t>
  </si>
  <si>
    <t>Date provided</t>
  </si>
  <si>
    <t>Balcony Repairs</t>
  </si>
  <si>
    <t>Block 36 – 45 / Block 48 – 59
Repair damaged concrete
Repaint with Dulux Weathershield</t>
  </si>
  <si>
    <t>£13,000 (£6,500 per block)</t>
  </si>
  <si>
    <t>Strip out of 12no shed doors and frames
Install 12no new doors and frames
Decorate new elements
Dispose of existing doors &amp; frames</t>
  </si>
  <si>
    <t>Shed door repairs</t>
  </si>
  <si>
    <t>Shed roof repairs</t>
  </si>
  <si>
    <t>***Quote provided by text
Strip off all old felt
Prime concrete roof
Torch on 3 layers of felt: lay 2 coats underlay and 1 top coat
Drip edges
Guaranteed 25 years
***Going for Fibreglass would add approx £1000</t>
  </si>
  <si>
    <t>JAMC Contact</t>
  </si>
  <si>
    <t>Guy Crotty</t>
  </si>
  <si>
    <t>Guy Crotty / Shelagh Jenkinson</t>
  </si>
  <si>
    <t>Buster Dover / Guy Crotty</t>
  </si>
  <si>
    <t>Sophie Hulme</t>
  </si>
  <si>
    <t>Danielle Beebe</t>
  </si>
  <si>
    <t>50s block chimney / roof tactical fix</t>
  </si>
  <si>
    <t>The Original Roofing Organisation</t>
  </si>
  <si>
    <t>Chris Marrable</t>
  </si>
  <si>
    <t>TFG Refurbishment</t>
  </si>
  <si>
    <t>£2,600.00.</t>
  </si>
  <si>
    <t>Tim Streamer
0208 533 9899
07852781045
tim.streamer@tfg-refurbishment.co.uk
www.tfg-refurbishment.co.uk</t>
  </si>
  <si>
    <t>Supply and erect scaffold for safe access and loading in
accordance with H&amp;S regulations.
To remove all old lead to all 4sides of the chimney
Supply and fit new code 5- 450 mm wide lead to rear gutterbox of chimney and supply and fit cover flashing to cover the upstand of the gutter box which is secured into chase with lead wedges point to finish.
For side flashing's and apron use code 4 lead 240mm wide stepped into chimney walls and point to finish.
Remove old soakers under the slates and renew with aluminum soakers.
Reflaunch the entire top of the chimney using a sharp sandmix
Rake out any loose cement in existing pointing and repoint with bonded cement.
Replace any silpped/missing slates in that area
Remove all debris caused by our operations ans scaffolding</t>
  </si>
  <si>
    <t>***Quote provided by text
Priced up the felt shed roofs on the measurement you gave me and it's coming in at £2700</t>
  </si>
  <si>
    <t>Concept 3 Constructions</t>
  </si>
  <si>
    <t>Guy Crotty / Sophie Hulme</t>
  </si>
  <si>
    <t>Removing and replacing around 100 tiles as requested.
Tiles are natural slate or Riverstone Montana as advised.
Erect scaffolding x 7 (£1,150 each tower)
Several problem areas as requested.</t>
  </si>
  <si>
    <t>Sid
07793464610
conc3ptconstruction@gmail.com
www.concept3construction.co.uk</t>
  </si>
  <si>
    <t>How much extra to include fixing the guttering?</t>
  </si>
  <si>
    <t>BMI two layer overlay with 15 yr manufacturer's warranty for £2,600.00.
We would expect the works to be completed in two days.</t>
  </si>
  <si>
    <t>Zw Constructions</t>
  </si>
  <si>
    <t>Zbigniew Wozniak
zibimjb@yahoo.co.uk
07886403465</t>
  </si>
  <si>
    <t>Guy Crotty / Biniam Destia</t>
  </si>
  <si>
    <t>Supply and fit corner scaffolding for site of  Jebb Avenue front building 
Supply and fit around 60 roof slate
Supply and fit new flashing around  chimney
Supply and fit 12 metre long new gutter 
Supply Chery pickup lift for 2 /3 days
Supply and fit new UPVC fascia board 
Supply and fit 20  line meter of gutter 
Removal of all rubbish</t>
  </si>
  <si>
    <t>Flat concrete roof on top of sheds in Jabe Avenue 75m2 
Strip of loose existing roof
Supply and fit x 30 x11mm of OSB boards top prepare solid base for new roofing felt 
Supply and fit two coats of 5mm roofing felt to existing flat roof 
Supply new gutter 
Removal of all rubbish</t>
  </si>
  <si>
    <r>
      <t xml:space="preserve">£8,050 (scaffolding)
£15500 (roofing)
</t>
    </r>
    <r>
      <rPr>
        <b/>
        <sz val="11"/>
        <color theme="1"/>
        <rFont val="Calibri"/>
        <family val="2"/>
        <scheme val="minor"/>
      </rPr>
      <t>£23550 TOTAL (VAT - n/a)</t>
    </r>
  </si>
  <si>
    <r>
      <t xml:space="preserve">£4150 (scaffolding)
£4550 (roofing)
</t>
    </r>
    <r>
      <rPr>
        <b/>
        <sz val="11"/>
        <color theme="1"/>
        <rFont val="Calibri"/>
        <family val="2"/>
        <scheme val="minor"/>
      </rPr>
      <t>£10440 TOTAL (incl VAT)</t>
    </r>
  </si>
  <si>
    <r>
      <t xml:space="preserve">£3350 (scaffolding)
£1000 cherry picker
</t>
    </r>
    <r>
      <rPr>
        <b/>
        <sz val="11"/>
        <color theme="1"/>
        <rFont val="Calibri"/>
        <family val="2"/>
        <scheme val="minor"/>
      </rPr>
      <t>£8870 TOTAL (incl VAT)</t>
    </r>
  </si>
  <si>
    <t>Estate survey</t>
  </si>
  <si>
    <t>Bruton Knowles</t>
  </si>
  <si>
    <t xml:space="preserve">Aled Jenkins
aled.jenkins@brutonknowles.co.uk
02920 023624
07920 204305
</t>
  </si>
  <si>
    <t>£5260+VAT</t>
  </si>
  <si>
    <t xml:space="preserve">Full survey of the estate in order to provide a report and 20 year preventative maintenance plan including high level costings (like-for-like) and priorities. Survey to include:
- External façade of all 6 blocks (56 apartments), 7 bin rooms, car ports and storage sheds including inspection of brickwork, any cracking, balconies
- Roof and loft inspection including condition of water tanks. Peaked roofs to be inspected from ground level but peaked roof surveys completed by SSQ slate to be provided
- Communal areas, stairways, communal windows 
- Grounds, garden retaining walls, boundary walls
- Damp inspection for flat 60 (Mr O'Connor)
Quote is fixed fee inclusive of all travel costs
</t>
  </si>
  <si>
    <t>Planned Preventative Maintenance survey for 6 blocks for a twenty year span, including the external walls and roofs and grounds, car park and retaining walls and internal communal areas.
Check loft spaces and rooftop water tanks conditions (excluding water testing) and concrete balconies.
Check brickwork and cracked mortar to establish areas worst affected for short term repair.
You also wish to check for possible damp to one ground floor flat.
Building 1 (made up of three blocks) – £2,100
Building 2 (made up of three blocks) - £1,975
Building 3 (made up of two blocks) - £1,750
Building 4 (made up of two blocks) - £2,400
Building 5 - £1,100
Building 6 - £1,100
Grounds – £675
Bin and storage sheds – £1,150
Damp to Flat - £300
We estimate it would take two surveyors, three days to complete.</t>
  </si>
  <si>
    <t>Easton Bevins</t>
  </si>
  <si>
    <t>Sandra Sullivan
www.eastonbevins.co.uk
0117 942 7876
s.sullivan@eastonbevins.co.uk</t>
  </si>
  <si>
    <t>Guy</t>
  </si>
  <si>
    <t>£11,922.50+VAT (includes 5%  discount)</t>
  </si>
  <si>
    <t>Set Square Surveyors Ltd (via Featherstone)</t>
  </si>
  <si>
    <t>£8320+VAT</t>
  </si>
  <si>
    <t>Freddie Little
FeatherStone Consultants Limited
freddie@featherstone.limited</t>
  </si>
  <si>
    <t>20 year forward maintenance plan includes surveying the roofs and loft voids at high level that includes the use of a mobile elevating work platforms, balconies and external walkways, elevations that includes external windows and doors, internal communal areas, the grounds, and consideration to the statutory compliance requirements.
Would also check damp issues in flat 60, visual inspections of water tanks plus lifting drain lids where feasible
The 6 blocks are located at 1-56 Jebb Avenue, London, SW2 5XH.</t>
  </si>
  <si>
    <t>Task Concepts</t>
  </si>
  <si>
    <t>Phil White
07851 747088
01372 230614
phil@taskconcepts.co.uk</t>
  </si>
  <si>
    <t>Shelagh
Guy</t>
  </si>
  <si>
    <t>Lighting and electrical upgrade to all blocks on the estate including:
- Upgrading / replacing main distribution boards
- Upgrading to LED emergency lighting in communal stairways
- Test, commission and certify all lighting and wiring</t>
  </si>
  <si>
    <t>£40,578.00+VAT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</si>
</sst>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64" formatCode="&quot;£&quot;#,##0.00"/>
    <numFmt numFmtId="165" formatCode="&quot;£&quot;#,##0.0"/>
    <numFmt numFmtId="166" formatCode="&quot;£&quot;#,##0"/>
  </numFmts>
  <fonts count="6" x14ac:knownFonts="1">
    <font>
      <sz val="11"/>
      <color theme="1"/>
      <name val="Calibri"/>
      <family val="2"/>
      <scheme val="minor"/>
    </font>
    <font>
      <sz val="11"/>
      <color theme="0"/>
      <name val="Calibri"/>
      <family val="2"/>
      <scheme val="minor"/>
    </font>
    <font>
      <u/>
      <sz val="11"/>
      <color theme="1"/>
      <name val="Calibri"/>
      <family val="2"/>
      <scheme val="minor"/>
    </font>
    <font>
      <b/>
      <u/>
      <sz val="11"/>
      <color theme="1"/>
      <name val="Calibri"/>
      <family val="2"/>
      <scheme val="minor"/>
    </font>
    <font>
      <b/>
      <sz val="11"/>
      <color theme="0"/>
      <name val="Calibri"/>
      <family val="2"/>
      <scheme val="minor"/>
    </font>
    <font>
      <b/>
      <sz val="11"/>
      <color theme="1"/>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4" tint="-0.499984740745262"/>
        <bgColor indexed="64"/>
      </patternFill>
    </fill>
    <fill>
      <patternFill patternType="solid">
        <fgColor theme="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vertical="top" wrapText="1"/>
    </xf>
    <xf numFmtId="0" fontId="0" fillId="0" borderId="1" xfId="0" applyBorder="1" applyAlignment="1">
      <alignment vertical="top" wrapText="1"/>
    </xf>
    <xf numFmtId="0" fontId="0" fillId="0" borderId="1" xfId="0" applyBorder="1" applyAlignment="1">
      <alignment wrapText="1"/>
    </xf>
    <xf numFmtId="0" fontId="0" fillId="0" borderId="1" xfId="0" quotePrefix="1" applyBorder="1" applyAlignment="1">
      <alignment vertical="top" wrapText="1"/>
    </xf>
    <xf numFmtId="6"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wrapText="1"/>
    </xf>
    <xf numFmtId="0" fontId="1" fillId="4" borderId="0" xfId="0" applyFont="1" applyFill="1" applyAlignment="1">
      <alignment vertical="top" wrapText="1"/>
    </xf>
    <xf numFmtId="6" fontId="0" fillId="0" borderId="0" xfId="0" applyNumberFormat="1" applyAlignment="1">
      <alignment vertical="top" wrapText="1"/>
    </xf>
    <xf numFmtId="0" fontId="4" fillId="2" borderId="1" xfId="0" applyFont="1" applyFill="1" applyBorder="1" applyAlignment="1">
      <alignment vertical="top" wrapText="1"/>
    </xf>
    <xf numFmtId="0" fontId="4" fillId="3" borderId="1" xfId="0" applyFont="1" applyFill="1" applyBorder="1" applyAlignment="1">
      <alignment vertical="top" wrapText="1"/>
    </xf>
    <xf numFmtId="0" fontId="4" fillId="3" borderId="1" xfId="0" applyFont="1" applyFill="1" applyBorder="1" applyAlignment="1">
      <alignment horizontal="left" vertical="top" wrapText="1"/>
    </xf>
    <xf numFmtId="165" fontId="0" fillId="0" borderId="1" xfId="0" applyNumberFormat="1" applyBorder="1" applyAlignment="1">
      <alignment horizontal="left" vertical="top" wrapText="1"/>
    </xf>
    <xf numFmtId="164" fontId="0" fillId="0" borderId="0" xfId="0" applyNumberFormat="1"/>
    <xf numFmtId="166" fontId="0" fillId="0" borderId="0" xfId="0" applyNumberFormat="1"/>
    <xf numFmtId="164" fontId="0" fillId="0" borderId="1" xfId="0" applyNumberFormat="1" applyBorder="1" applyAlignment="1">
      <alignment vertical="top" wrapText="1"/>
    </xf>
    <xf numFmtId="14" fontId="0" fillId="0" borderId="1" xfId="0" applyNumberFormat="1" applyBorder="1" applyAlignment="1">
      <alignment vertical="top" wrapText="1"/>
    </xf>
    <xf numFmtId="4" fontId="0" fillId="0" borderId="1" xfId="0" applyNumberForma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ubbleChart>
        <c:varyColors val="0"/>
        <c:ser>
          <c:idx val="0"/>
          <c:order val="0"/>
          <c:tx>
            <c:strRef>
              <c:f>Prioritisation!$D$1</c:f>
              <c:strCache>
                <c:ptCount val="1"/>
                <c:pt idx="0">
                  <c:v>HSE / Strategic Priority</c:v>
                </c:pt>
              </c:strCache>
            </c:strRef>
          </c:tx>
          <c:spPr>
            <a:solidFill>
              <a:schemeClr val="accent1">
                <a:alpha val="75000"/>
              </a:schemeClr>
            </a:solidFill>
            <a:ln>
              <a:noFill/>
            </a:ln>
            <a:effectLst/>
          </c:spPr>
          <c:invertIfNegative val="0"/>
          <c:dLbls>
            <c:dLbl>
              <c:idx val="0"/>
              <c:tx>
                <c:rich>
                  <a:bodyPr/>
                  <a:lstStyle/>
                  <a:p>
                    <a:fld id="{0D532A84-C458-469B-BAF1-E41E7E9B6D29}" type="CELLRANGE">
                      <a:rPr lang="en-US"/>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415-40EC-9C36-8D30C54D4911}"/>
                </c:ext>
              </c:extLst>
            </c:dLbl>
            <c:dLbl>
              <c:idx val="1"/>
              <c:tx>
                <c:rich>
                  <a:bodyPr/>
                  <a:lstStyle/>
                  <a:p>
                    <a:fld id="{112DF05A-FF9A-4090-8292-AF0969B307DC}" type="CELLRANGE">
                      <a:rPr lang="en-US"/>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415-40EC-9C36-8D30C54D4911}"/>
                </c:ext>
              </c:extLst>
            </c:dLbl>
            <c:dLbl>
              <c:idx val="2"/>
              <c:layout>
                <c:manualLayout>
                  <c:x val="-0.13536111841797457"/>
                  <c:y val="-0.1123345986423492"/>
                </c:manualLayout>
              </c:layout>
              <c:tx>
                <c:rich>
                  <a:bodyPr/>
                  <a:lstStyle/>
                  <a:p>
                    <a:fld id="{3F725B89-B2D5-441F-AF36-542BA83DC104}"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415-40EC-9C36-8D30C54D4911}"/>
                </c:ext>
              </c:extLst>
            </c:dLbl>
            <c:dLbl>
              <c:idx val="3"/>
              <c:tx>
                <c:rich>
                  <a:bodyPr/>
                  <a:lstStyle/>
                  <a:p>
                    <a:fld id="{EF117B81-659F-4E30-87E1-D07BB15778BA}" type="CELLRANGE">
                      <a:rPr lang="en-US"/>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415-40EC-9C36-8D30C54D4911}"/>
                </c:ext>
              </c:extLst>
            </c:dLbl>
            <c:dLbl>
              <c:idx val="4"/>
              <c:tx>
                <c:rich>
                  <a:bodyPr/>
                  <a:lstStyle/>
                  <a:p>
                    <a:fld id="{DBA7BCE9-B5EF-4BAA-AAAF-F448EFF51C69}" type="CELLRANGE">
                      <a:rPr lang="en-US"/>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415-40EC-9C36-8D30C54D4911}"/>
                </c:ext>
              </c:extLst>
            </c:dLbl>
            <c:dLbl>
              <c:idx val="5"/>
              <c:layout>
                <c:manualLayout>
                  <c:x val="-6.2604840011430138E-3"/>
                  <c:y val="-1.1950489217271185E-2"/>
                </c:manualLayout>
              </c:layout>
              <c:tx>
                <c:rich>
                  <a:bodyPr/>
                  <a:lstStyle/>
                  <a:p>
                    <a:fld id="{B5612CA8-DDE7-4574-A2AA-74957E7973A8}"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415-40EC-9C36-8D30C54D4911}"/>
                </c:ext>
              </c:extLst>
            </c:dLbl>
            <c:dLbl>
              <c:idx val="6"/>
              <c:layout>
                <c:manualLayout>
                  <c:x val="-0.2030122874026998"/>
                  <c:y val="-1.9120782747633899E-2"/>
                </c:manualLayout>
              </c:layout>
              <c:tx>
                <c:rich>
                  <a:bodyPr/>
                  <a:lstStyle/>
                  <a:p>
                    <a:fld id="{DA298429-5A0A-44BB-B047-D0B6BCBBDE86}"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415-40EC-9C36-8D30C54D4911}"/>
                </c:ext>
              </c:extLst>
            </c:dLbl>
            <c:dLbl>
              <c:idx val="7"/>
              <c:layout>
                <c:manualLayout>
                  <c:x val="1.947995051089091E-3"/>
                  <c:y val="4.541185902563042E-2"/>
                </c:manualLayout>
              </c:layout>
              <c:tx>
                <c:rich>
                  <a:bodyPr/>
                  <a:lstStyle/>
                  <a:p>
                    <a:fld id="{CB1F3AAA-21C2-4530-9C51-6B4EB4E5847C}"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415-40EC-9C36-8D30C54D4911}"/>
                </c:ext>
              </c:extLst>
            </c:dLbl>
            <c:dLbl>
              <c:idx val="8"/>
              <c:layout>
                <c:manualLayout>
                  <c:x val="-0.1351325888237126"/>
                  <c:y val="0.10994450079889473"/>
                </c:manualLayout>
              </c:layout>
              <c:tx>
                <c:rich>
                  <a:bodyPr/>
                  <a:lstStyle/>
                  <a:p>
                    <a:fld id="{60549A75-311A-456D-9365-1D343E82E251}"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415-40EC-9C36-8D30C54D4911}"/>
                </c:ext>
              </c:extLst>
            </c:dLbl>
            <c:dLbl>
              <c:idx val="9"/>
              <c:layout>
                <c:manualLayout>
                  <c:x val="-0.19692411618056366"/>
                  <c:y val="-8.843362020780686E-2"/>
                </c:manualLayout>
              </c:layout>
              <c:tx>
                <c:rich>
                  <a:bodyPr/>
                  <a:lstStyle/>
                  <a:p>
                    <a:fld id="{3E25DCB2-1E7C-4554-B375-379B179CF9FA}"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415-40EC-9C36-8D30C54D49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Prioritisation!$C$2:$C$11</c:f>
              <c:numCache>
                <c:formatCode>"£"#,##0</c:formatCode>
                <c:ptCount val="10"/>
                <c:pt idx="0">
                  <c:v>60000</c:v>
                </c:pt>
                <c:pt idx="1">
                  <c:v>49000</c:v>
                </c:pt>
                <c:pt idx="2">
                  <c:v>8000</c:v>
                </c:pt>
                <c:pt idx="3">
                  <c:v>50000</c:v>
                </c:pt>
                <c:pt idx="4">
                  <c:v>20000</c:v>
                </c:pt>
                <c:pt idx="5">
                  <c:v>9200</c:v>
                </c:pt>
                <c:pt idx="6">
                  <c:v>7800</c:v>
                </c:pt>
                <c:pt idx="7">
                  <c:v>2500</c:v>
                </c:pt>
                <c:pt idx="8">
                  <c:v>1400</c:v>
                </c:pt>
                <c:pt idx="9">
                  <c:v>850</c:v>
                </c:pt>
              </c:numCache>
            </c:numRef>
          </c:xVal>
          <c:yVal>
            <c:numRef>
              <c:f>Prioritisation!$D$2:$D$11</c:f>
              <c:numCache>
                <c:formatCode>General</c:formatCode>
                <c:ptCount val="10"/>
                <c:pt idx="0">
                  <c:v>9</c:v>
                </c:pt>
                <c:pt idx="1">
                  <c:v>6</c:v>
                </c:pt>
                <c:pt idx="2">
                  <c:v>8</c:v>
                </c:pt>
                <c:pt idx="3">
                  <c:v>9</c:v>
                </c:pt>
                <c:pt idx="4">
                  <c:v>5</c:v>
                </c:pt>
                <c:pt idx="5">
                  <c:v>7</c:v>
                </c:pt>
                <c:pt idx="6">
                  <c:v>6</c:v>
                </c:pt>
                <c:pt idx="7">
                  <c:v>4</c:v>
                </c:pt>
                <c:pt idx="8">
                  <c:v>3</c:v>
                </c:pt>
                <c:pt idx="9">
                  <c:v>4</c:v>
                </c:pt>
              </c:numCache>
            </c:numRef>
          </c:yVal>
          <c:bubbleSize>
            <c:numRef>
              <c:f>Prioritisation!$E$2:$E$11</c:f>
              <c:numCache>
                <c:formatCode>General</c:formatCode>
                <c:ptCount val="10"/>
                <c:pt idx="0">
                  <c:v>8</c:v>
                </c:pt>
                <c:pt idx="1">
                  <c:v>6</c:v>
                </c:pt>
                <c:pt idx="2">
                  <c:v>7</c:v>
                </c:pt>
                <c:pt idx="3">
                  <c:v>3</c:v>
                </c:pt>
                <c:pt idx="4">
                  <c:v>9</c:v>
                </c:pt>
                <c:pt idx="5">
                  <c:v>5</c:v>
                </c:pt>
                <c:pt idx="6">
                  <c:v>7</c:v>
                </c:pt>
                <c:pt idx="7">
                  <c:v>6</c:v>
                </c:pt>
                <c:pt idx="8">
                  <c:v>5</c:v>
                </c:pt>
                <c:pt idx="9">
                  <c:v>6</c:v>
                </c:pt>
              </c:numCache>
            </c:numRef>
          </c:bubbleSize>
          <c:bubble3D val="0"/>
          <c:extLst>
            <c:ext xmlns:c15="http://schemas.microsoft.com/office/drawing/2012/chart" uri="{02D57815-91ED-43cb-92C2-25804820EDAC}">
              <c15:datalabelsRange>
                <c15:f>Prioritisation!$A$2:$A$11</c15:f>
                <c15:dlblRangeCache>
                  <c:ptCount val="10"/>
                  <c:pt idx="0">
                    <c:v>Flat top roofs</c:v>
                  </c:pt>
                  <c:pt idx="1">
                    <c:v>Peaked roofs &amp; gutters</c:v>
                  </c:pt>
                  <c:pt idx="2">
                    <c:v>Balcony repairs</c:v>
                  </c:pt>
                  <c:pt idx="3">
                    <c:v>Electric survey &amp; repair</c:v>
                  </c:pt>
                  <c:pt idx="4">
                    <c:v>Block entry resurfacing</c:v>
                  </c:pt>
                  <c:pt idx="5">
                    <c:v>Brickwork repointing</c:v>
                  </c:pt>
                  <c:pt idx="6">
                    <c:v>Storage shed renovation</c:v>
                  </c:pt>
                  <c:pt idx="7">
                    <c:v>Timber flower bed renovation</c:v>
                  </c:pt>
                  <c:pt idx="8">
                    <c:v>Brick flower bed renovation</c:v>
                  </c:pt>
                  <c:pt idx="9">
                    <c:v>Timber fence renovation</c:v>
                  </c:pt>
                </c15:dlblRangeCache>
              </c15:datalabelsRange>
            </c:ext>
            <c:ext xmlns:c16="http://schemas.microsoft.com/office/drawing/2014/chart" uri="{C3380CC4-5D6E-409C-BE32-E72D297353CC}">
              <c16:uniqueId val="{00000000-5415-40EC-9C36-8D30C54D4911}"/>
            </c:ext>
          </c:extLst>
        </c:ser>
        <c:dLbls>
          <c:showLegendKey val="0"/>
          <c:showVal val="0"/>
          <c:showCatName val="0"/>
          <c:showSerName val="0"/>
          <c:showPercent val="0"/>
          <c:showBubbleSize val="0"/>
        </c:dLbls>
        <c:bubbleScale val="100"/>
        <c:showNegBubbles val="0"/>
        <c:axId val="509364168"/>
        <c:axId val="509364496"/>
      </c:bubbleChart>
      <c:valAx>
        <c:axId val="509364168"/>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9364496"/>
        <c:crosses val="autoZero"/>
        <c:crossBetween val="midCat"/>
      </c:valAx>
      <c:valAx>
        <c:axId val="5093644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936416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190500</xdr:colOff>
      <xdr:row>0</xdr:row>
      <xdr:rowOff>102053</xdr:rowOff>
    </xdr:from>
    <xdr:to>
      <xdr:col>23</xdr:col>
      <xdr:colOff>172356</xdr:colOff>
      <xdr:row>29</xdr:row>
      <xdr:rowOff>154214</xdr:rowOff>
    </xdr:to>
    <xdr:graphicFrame macro="">
      <xdr:nvGraphicFramePr>
        <xdr:cNvPr id="8" name="Chart 7">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
  <sheetViews>
    <sheetView tabSelected="1" zoomScale="115" zoomScaleNormal="115" workbookViewId="0">
      <pane xSplit="3" ySplit="1" topLeftCell="D27" activePane="bottomRight" state="frozen"/>
      <selection pane="topRight" activeCell="C1" sqref="C1"/>
      <selection pane="bottomLeft" activeCell="A2" sqref="A2"/>
      <selection pane="bottomRight" activeCell="F38" sqref="F38"/>
    </sheetView>
  </sheetViews>
  <sheetFormatPr defaultRowHeight="14.5" x14ac:dyDescent="0.35"/>
  <cols>
    <col min="1" max="2" width="13.08984375" style="1" customWidth="1"/>
    <col min="3" max="3" width="18.08984375" style="1" customWidth="1"/>
    <col min="4" max="4" width="63.36328125" style="1" customWidth="1"/>
    <col min="5" max="5" width="30.54296875" style="1" customWidth="1"/>
    <col min="6" max="6" width="12.453125" style="1" customWidth="1"/>
    <col min="7" max="7" width="12.08984375" style="1" hidden="1" customWidth="1"/>
    <col min="8" max="8" width="13.7265625" style="7" hidden="1" customWidth="1"/>
    <col min="9" max="9" width="15.90625" style="7" customWidth="1"/>
    <col min="10" max="10" width="45.90625" style="1" customWidth="1"/>
    <col min="11" max="16384" width="8.7265625" style="1"/>
  </cols>
  <sheetData>
    <row r="1" spans="1:13" ht="30" customHeight="1" x14ac:dyDescent="0.35">
      <c r="A1" s="11" t="s">
        <v>0</v>
      </c>
      <c r="B1" s="11" t="s">
        <v>100</v>
      </c>
      <c r="C1" s="11" t="s">
        <v>1</v>
      </c>
      <c r="D1" s="11" t="s">
        <v>2</v>
      </c>
      <c r="E1" s="11" t="s">
        <v>5</v>
      </c>
      <c r="F1" s="11" t="s">
        <v>108</v>
      </c>
      <c r="G1" s="12" t="s">
        <v>19</v>
      </c>
      <c r="H1" s="13" t="s">
        <v>35</v>
      </c>
      <c r="I1" s="13" t="s">
        <v>57</v>
      </c>
      <c r="J1" s="9" t="s">
        <v>30</v>
      </c>
    </row>
    <row r="2" spans="1:13" ht="87" x14ac:dyDescent="0.35">
      <c r="A2" s="2" t="s">
        <v>3</v>
      </c>
      <c r="B2" s="2"/>
      <c r="C2" s="2" t="s">
        <v>4</v>
      </c>
      <c r="D2" s="2" t="s">
        <v>17</v>
      </c>
      <c r="E2" s="2" t="s">
        <v>6</v>
      </c>
      <c r="F2" s="2" t="s">
        <v>109</v>
      </c>
      <c r="G2" s="2" t="s">
        <v>20</v>
      </c>
      <c r="H2" s="6" t="s">
        <v>20</v>
      </c>
      <c r="I2" s="5" t="s">
        <v>24</v>
      </c>
      <c r="J2" s="2"/>
    </row>
    <row r="3" spans="1:13" ht="58" x14ac:dyDescent="0.35">
      <c r="A3" s="2" t="s">
        <v>3</v>
      </c>
      <c r="B3" s="2"/>
      <c r="C3" s="2" t="s">
        <v>7</v>
      </c>
      <c r="D3" s="2" t="s">
        <v>11</v>
      </c>
      <c r="E3" s="2" t="s">
        <v>9</v>
      </c>
      <c r="F3" s="2" t="s">
        <v>109</v>
      </c>
      <c r="G3" s="2" t="s">
        <v>20</v>
      </c>
      <c r="H3" s="6" t="s">
        <v>20</v>
      </c>
      <c r="I3" s="6" t="s">
        <v>10</v>
      </c>
      <c r="J3" s="2"/>
    </row>
    <row r="4" spans="1:13" ht="43.5" x14ac:dyDescent="0.35">
      <c r="A4" s="2" t="s">
        <v>3</v>
      </c>
      <c r="B4" s="2"/>
      <c r="C4" s="2" t="s">
        <v>8</v>
      </c>
      <c r="D4" s="2" t="s">
        <v>16</v>
      </c>
      <c r="E4" s="3" t="s">
        <v>12</v>
      </c>
      <c r="F4" s="2" t="s">
        <v>109</v>
      </c>
      <c r="G4" s="3" t="s">
        <v>20</v>
      </c>
      <c r="H4" s="8" t="s">
        <v>20</v>
      </c>
      <c r="I4" s="6" t="s">
        <v>13</v>
      </c>
      <c r="J4" s="2"/>
    </row>
    <row r="5" spans="1:13" ht="261" x14ac:dyDescent="0.35">
      <c r="A5" s="2" t="s">
        <v>14</v>
      </c>
      <c r="B5" s="2"/>
      <c r="C5" s="2" t="s">
        <v>18</v>
      </c>
      <c r="D5" s="4" t="s">
        <v>40</v>
      </c>
      <c r="E5" s="2" t="s">
        <v>15</v>
      </c>
      <c r="F5" s="2" t="s">
        <v>109</v>
      </c>
      <c r="G5" s="2" t="s">
        <v>21</v>
      </c>
      <c r="H5" s="6" t="s">
        <v>39</v>
      </c>
      <c r="I5" s="6" t="s">
        <v>41</v>
      </c>
      <c r="J5" s="2"/>
    </row>
    <row r="6" spans="1:13" ht="145" x14ac:dyDescent="0.35">
      <c r="A6" s="2" t="s">
        <v>14</v>
      </c>
      <c r="B6" s="2"/>
      <c r="C6" s="2" t="s">
        <v>28</v>
      </c>
      <c r="D6" s="4" t="s">
        <v>42</v>
      </c>
      <c r="E6" s="2" t="s">
        <v>23</v>
      </c>
      <c r="F6" s="2" t="s">
        <v>110</v>
      </c>
      <c r="G6" s="2" t="s">
        <v>22</v>
      </c>
      <c r="H6" s="6">
        <v>312</v>
      </c>
      <c r="I6" s="5" t="s">
        <v>43</v>
      </c>
      <c r="J6" s="2"/>
    </row>
    <row r="7" spans="1:13" ht="180.5" customHeight="1" x14ac:dyDescent="0.35">
      <c r="A7" s="2" t="s">
        <v>14</v>
      </c>
      <c r="B7" s="2"/>
      <c r="C7" s="2" t="s">
        <v>25</v>
      </c>
      <c r="D7" s="4" t="s">
        <v>45</v>
      </c>
      <c r="E7" s="2" t="s">
        <v>26</v>
      </c>
      <c r="F7" s="2" t="s">
        <v>111</v>
      </c>
      <c r="G7" s="2" t="s">
        <v>27</v>
      </c>
      <c r="H7" s="6">
        <v>342</v>
      </c>
      <c r="I7" s="5" t="s">
        <v>44</v>
      </c>
      <c r="J7" s="4" t="s">
        <v>46</v>
      </c>
    </row>
    <row r="8" spans="1:13" ht="87" x14ac:dyDescent="0.35">
      <c r="A8" s="2" t="s">
        <v>14</v>
      </c>
      <c r="B8" s="2"/>
      <c r="C8" s="2" t="s">
        <v>31</v>
      </c>
      <c r="D8" s="4" t="s">
        <v>36</v>
      </c>
      <c r="E8" s="2" t="s">
        <v>32</v>
      </c>
      <c r="F8" s="2" t="s">
        <v>112</v>
      </c>
      <c r="G8" s="2" t="s">
        <v>33</v>
      </c>
      <c r="H8" s="6" t="s">
        <v>37</v>
      </c>
      <c r="I8" s="5" t="s">
        <v>38</v>
      </c>
      <c r="J8" s="4"/>
    </row>
    <row r="9" spans="1:13" ht="130.5" x14ac:dyDescent="0.35">
      <c r="A9" s="2" t="s">
        <v>29</v>
      </c>
      <c r="B9" s="2"/>
      <c r="C9" s="2" t="s">
        <v>28</v>
      </c>
      <c r="D9" s="4" t="s">
        <v>34</v>
      </c>
      <c r="E9" s="2" t="s">
        <v>23</v>
      </c>
      <c r="F9" s="2" t="s">
        <v>109</v>
      </c>
      <c r="G9" s="2" t="s">
        <v>63</v>
      </c>
      <c r="H9" s="6">
        <v>408</v>
      </c>
      <c r="I9" s="5">
        <v>16320</v>
      </c>
      <c r="J9" s="2"/>
      <c r="M9" s="10"/>
    </row>
    <row r="10" spans="1:13" ht="174" x14ac:dyDescent="0.35">
      <c r="A10" s="2" t="s">
        <v>29</v>
      </c>
      <c r="B10" s="2"/>
      <c r="C10" s="2" t="s">
        <v>47</v>
      </c>
      <c r="D10" s="4" t="s">
        <v>60</v>
      </c>
      <c r="E10" s="2" t="s">
        <v>48</v>
      </c>
      <c r="F10" s="2" t="s">
        <v>109</v>
      </c>
      <c r="G10" s="2" t="s">
        <v>51</v>
      </c>
      <c r="H10" s="6" t="s">
        <v>20</v>
      </c>
      <c r="I10" s="14" t="s">
        <v>64</v>
      </c>
      <c r="J10" s="14"/>
    </row>
    <row r="11" spans="1:13" ht="174" x14ac:dyDescent="0.35">
      <c r="A11" s="2" t="s">
        <v>29</v>
      </c>
      <c r="B11" s="2"/>
      <c r="C11" s="2" t="s">
        <v>52</v>
      </c>
      <c r="D11" s="4" t="s">
        <v>61</v>
      </c>
      <c r="E11" s="4" t="s">
        <v>54</v>
      </c>
      <c r="F11" s="2" t="s">
        <v>109</v>
      </c>
      <c r="G11" s="2" t="s">
        <v>62</v>
      </c>
      <c r="H11" s="6" t="s">
        <v>53</v>
      </c>
      <c r="I11" s="14" t="s">
        <v>65</v>
      </c>
      <c r="J11" s="2"/>
    </row>
    <row r="12" spans="1:13" ht="43.5" x14ac:dyDescent="0.35">
      <c r="A12" s="2" t="s">
        <v>49</v>
      </c>
      <c r="B12" s="2"/>
      <c r="C12" s="2" t="s">
        <v>58</v>
      </c>
      <c r="D12" s="2" t="s">
        <v>50</v>
      </c>
      <c r="E12" s="2" t="s">
        <v>48</v>
      </c>
      <c r="F12" s="2" t="s">
        <v>109</v>
      </c>
      <c r="G12" s="2" t="s">
        <v>51</v>
      </c>
      <c r="H12" s="6" t="s">
        <v>20</v>
      </c>
      <c r="I12" s="14">
        <v>1353.6</v>
      </c>
      <c r="J12" s="2"/>
    </row>
    <row r="13" spans="1:13" ht="43.5" x14ac:dyDescent="0.35">
      <c r="A13" s="2" t="s">
        <v>49</v>
      </c>
      <c r="B13" s="2"/>
      <c r="C13" s="2" t="s">
        <v>59</v>
      </c>
      <c r="D13" s="4" t="s">
        <v>56</v>
      </c>
      <c r="E13" s="2" t="s">
        <v>23</v>
      </c>
      <c r="F13" s="2" t="s">
        <v>109</v>
      </c>
      <c r="G13" s="2" t="s">
        <v>20</v>
      </c>
      <c r="H13" s="6" t="s">
        <v>20</v>
      </c>
      <c r="I13" s="5">
        <f>210*6</f>
        <v>1260</v>
      </c>
      <c r="J13" s="2"/>
      <c r="M13" s="10"/>
    </row>
    <row r="14" spans="1:13" ht="43.5" x14ac:dyDescent="0.35">
      <c r="A14" s="2" t="s">
        <v>49</v>
      </c>
      <c r="B14" s="2"/>
      <c r="C14" s="2" t="s">
        <v>52</v>
      </c>
      <c r="D14" s="2" t="s">
        <v>55</v>
      </c>
      <c r="E14" s="4" t="s">
        <v>54</v>
      </c>
      <c r="F14" s="2" t="s">
        <v>109</v>
      </c>
      <c r="G14" s="2" t="s">
        <v>20</v>
      </c>
      <c r="H14" s="6" t="s">
        <v>20</v>
      </c>
      <c r="I14" s="5">
        <v>800</v>
      </c>
      <c r="J14" s="2"/>
    </row>
    <row r="15" spans="1:13" ht="101.5" x14ac:dyDescent="0.35">
      <c r="A15" s="2" t="s">
        <v>95</v>
      </c>
      <c r="B15" s="18">
        <v>44049</v>
      </c>
      <c r="C15" s="2" t="s">
        <v>97</v>
      </c>
      <c r="D15" s="2" t="s">
        <v>96</v>
      </c>
      <c r="E15" s="2" t="s">
        <v>98</v>
      </c>
      <c r="F15" s="2" t="s">
        <v>109</v>
      </c>
      <c r="G15" s="2" t="s">
        <v>20</v>
      </c>
      <c r="H15" s="6" t="s">
        <v>20</v>
      </c>
      <c r="I15" s="6" t="s">
        <v>99</v>
      </c>
      <c r="J15" s="2"/>
    </row>
    <row r="16" spans="1:13" ht="203" x14ac:dyDescent="0.35">
      <c r="A16" s="2" t="s">
        <v>114</v>
      </c>
      <c r="B16" s="18">
        <v>44276</v>
      </c>
      <c r="C16" s="2" t="s">
        <v>115</v>
      </c>
      <c r="D16" s="2" t="s">
        <v>120</v>
      </c>
      <c r="E16" s="17" t="s">
        <v>116</v>
      </c>
      <c r="F16" s="17" t="s">
        <v>113</v>
      </c>
      <c r="G16" s="2" t="s">
        <v>20</v>
      </c>
      <c r="H16" s="6" t="s">
        <v>20</v>
      </c>
      <c r="I16" s="19" t="s">
        <v>134</v>
      </c>
      <c r="J16" s="2" t="s">
        <v>126</v>
      </c>
    </row>
    <row r="17" spans="1:10" ht="72.5" x14ac:dyDescent="0.35">
      <c r="A17" s="2" t="s">
        <v>114</v>
      </c>
      <c r="B17" s="18">
        <v>44363</v>
      </c>
      <c r="C17" s="2" t="s">
        <v>122</v>
      </c>
      <c r="D17" s="2" t="s">
        <v>124</v>
      </c>
      <c r="E17" s="2" t="s">
        <v>125</v>
      </c>
      <c r="F17" s="2" t="s">
        <v>123</v>
      </c>
      <c r="G17" s="2" t="s">
        <v>20</v>
      </c>
      <c r="H17" s="6" t="s">
        <v>20</v>
      </c>
      <c r="I17" s="5" t="s">
        <v>133</v>
      </c>
      <c r="J17" s="2"/>
    </row>
    <row r="18" spans="1:10" ht="43.5" x14ac:dyDescent="0.35">
      <c r="A18" s="2" t="s">
        <v>101</v>
      </c>
      <c r="B18" s="18">
        <v>44049</v>
      </c>
      <c r="C18" s="2" t="s">
        <v>97</v>
      </c>
      <c r="D18" s="2" t="s">
        <v>102</v>
      </c>
      <c r="E18" s="2" t="s">
        <v>98</v>
      </c>
      <c r="F18" s="2" t="s">
        <v>109</v>
      </c>
      <c r="G18" s="2" t="s">
        <v>20</v>
      </c>
      <c r="H18" s="6" t="s">
        <v>20</v>
      </c>
      <c r="I18" s="6" t="s">
        <v>103</v>
      </c>
      <c r="J18" s="2"/>
    </row>
    <row r="19" spans="1:10" ht="58" x14ac:dyDescent="0.35">
      <c r="A19" s="2" t="s">
        <v>105</v>
      </c>
      <c r="B19" s="18">
        <v>44049</v>
      </c>
      <c r="C19" s="2" t="s">
        <v>97</v>
      </c>
      <c r="D19" s="2" t="s">
        <v>104</v>
      </c>
      <c r="E19" s="2" t="s">
        <v>98</v>
      </c>
      <c r="F19" s="2" t="s">
        <v>109</v>
      </c>
      <c r="G19" s="2" t="s">
        <v>20</v>
      </c>
      <c r="H19" s="6" t="s">
        <v>20</v>
      </c>
      <c r="I19" s="5">
        <v>4800</v>
      </c>
      <c r="J19" s="2"/>
    </row>
    <row r="20" spans="1:10" ht="101.5" x14ac:dyDescent="0.35">
      <c r="A20" s="2" t="s">
        <v>106</v>
      </c>
      <c r="B20" s="18">
        <v>43980</v>
      </c>
      <c r="C20" s="2" t="s">
        <v>97</v>
      </c>
      <c r="D20" s="2" t="s">
        <v>107</v>
      </c>
      <c r="E20" s="2" t="s">
        <v>98</v>
      </c>
      <c r="F20" s="2" t="s">
        <v>109</v>
      </c>
      <c r="G20" s="2" t="s">
        <v>20</v>
      </c>
      <c r="H20" s="6" t="s">
        <v>20</v>
      </c>
      <c r="I20" s="5">
        <v>3000</v>
      </c>
      <c r="J20" s="2"/>
    </row>
    <row r="21" spans="1:10" ht="87" x14ac:dyDescent="0.35">
      <c r="A21" s="2" t="s">
        <v>106</v>
      </c>
      <c r="B21" s="18">
        <v>44257</v>
      </c>
      <c r="C21" s="2" t="s">
        <v>117</v>
      </c>
      <c r="D21" s="2" t="s">
        <v>127</v>
      </c>
      <c r="E21" s="2" t="s">
        <v>119</v>
      </c>
      <c r="F21" s="2" t="s">
        <v>112</v>
      </c>
      <c r="G21" s="2" t="s">
        <v>20</v>
      </c>
      <c r="H21" s="6" t="s">
        <v>20</v>
      </c>
      <c r="I21" s="6" t="s">
        <v>118</v>
      </c>
      <c r="J21" s="2"/>
    </row>
    <row r="22" spans="1:10" ht="43.5" x14ac:dyDescent="0.35">
      <c r="A22" s="2" t="s">
        <v>106</v>
      </c>
      <c r="B22" s="18">
        <v>44326</v>
      </c>
      <c r="C22" s="2" t="s">
        <v>115</v>
      </c>
      <c r="D22" s="2" t="s">
        <v>121</v>
      </c>
      <c r="E22" s="17" t="s">
        <v>116</v>
      </c>
      <c r="F22" s="17" t="s">
        <v>113</v>
      </c>
      <c r="G22" s="2" t="s">
        <v>20</v>
      </c>
      <c r="H22" s="6" t="s">
        <v>20</v>
      </c>
      <c r="I22" s="5">
        <v>2700</v>
      </c>
      <c r="J22" s="2"/>
    </row>
    <row r="23" spans="1:10" ht="116" x14ac:dyDescent="0.35">
      <c r="A23" s="2" t="s">
        <v>114</v>
      </c>
      <c r="B23" s="18">
        <v>44385</v>
      </c>
      <c r="C23" s="2" t="s">
        <v>128</v>
      </c>
      <c r="D23" s="2" t="s">
        <v>131</v>
      </c>
      <c r="E23" s="2" t="s">
        <v>129</v>
      </c>
      <c r="F23" s="2" t="s">
        <v>130</v>
      </c>
      <c r="G23" s="2" t="s">
        <v>20</v>
      </c>
      <c r="H23" s="6" t="s">
        <v>20</v>
      </c>
      <c r="I23" s="5" t="s">
        <v>135</v>
      </c>
      <c r="J23" s="2"/>
    </row>
    <row r="24" spans="1:10" ht="101.5" x14ac:dyDescent="0.35">
      <c r="A24" s="2" t="s">
        <v>106</v>
      </c>
      <c r="B24" s="18">
        <v>44385</v>
      </c>
      <c r="C24" s="2" t="s">
        <v>128</v>
      </c>
      <c r="D24" s="2" t="s">
        <v>132</v>
      </c>
      <c r="E24" s="2" t="s">
        <v>129</v>
      </c>
      <c r="F24" s="2" t="s">
        <v>130</v>
      </c>
      <c r="G24" s="2" t="s">
        <v>20</v>
      </c>
      <c r="H24" s="6" t="s">
        <v>20</v>
      </c>
      <c r="I24" s="5">
        <v>8740</v>
      </c>
      <c r="J24" s="2"/>
    </row>
    <row r="25" spans="1:10" ht="203" x14ac:dyDescent="0.35">
      <c r="A25" s="2" t="s">
        <v>136</v>
      </c>
      <c r="B25" s="18">
        <v>44498</v>
      </c>
      <c r="C25" s="2" t="s">
        <v>137</v>
      </c>
      <c r="D25" s="2" t="s">
        <v>140</v>
      </c>
      <c r="E25" s="2" t="s">
        <v>138</v>
      </c>
      <c r="F25" s="2" t="s">
        <v>130</v>
      </c>
      <c r="G25" s="2"/>
      <c r="H25" s="6"/>
      <c r="I25" s="6" t="s">
        <v>139</v>
      </c>
      <c r="J25" s="2"/>
    </row>
    <row r="26" spans="1:10" ht="290" x14ac:dyDescent="0.35">
      <c r="A26" s="2" t="s">
        <v>136</v>
      </c>
      <c r="B26" s="18">
        <v>44501</v>
      </c>
      <c r="C26" s="2" t="s">
        <v>142</v>
      </c>
      <c r="D26" s="2" t="s">
        <v>141</v>
      </c>
      <c r="E26" s="2" t="s">
        <v>143</v>
      </c>
      <c r="F26" s="2" t="s">
        <v>144</v>
      </c>
      <c r="G26" s="2"/>
      <c r="H26" s="6"/>
      <c r="I26" s="6" t="s">
        <v>145</v>
      </c>
      <c r="J26" s="2"/>
    </row>
    <row r="27" spans="1:10" ht="177.5" customHeight="1" x14ac:dyDescent="0.35">
      <c r="A27" s="2" t="s">
        <v>136</v>
      </c>
      <c r="B27" s="18">
        <v>44386</v>
      </c>
      <c r="C27" s="2" t="s">
        <v>146</v>
      </c>
      <c r="D27" s="2" t="s">
        <v>149</v>
      </c>
      <c r="E27" s="2" t="s">
        <v>148</v>
      </c>
      <c r="F27" s="2" t="s">
        <v>109</v>
      </c>
      <c r="G27" s="2"/>
      <c r="H27" s="6"/>
      <c r="I27" s="6" t="s">
        <v>147</v>
      </c>
      <c r="J27" s="2"/>
    </row>
    <row r="28" spans="1:10" ht="58" x14ac:dyDescent="0.35">
      <c r="A28" s="2" t="s">
        <v>92</v>
      </c>
      <c r="B28" s="18">
        <v>44034</v>
      </c>
      <c r="C28" s="2" t="s">
        <v>150</v>
      </c>
      <c r="D28" s="2" t="s">
        <v>153</v>
      </c>
      <c r="E28" s="2" t="s">
        <v>151</v>
      </c>
      <c r="F28" s="2" t="s">
        <v>152</v>
      </c>
      <c r="G28" s="2"/>
      <c r="H28" s="6"/>
      <c r="I28" s="6" t="s">
        <v>154</v>
      </c>
      <c r="J28" s="2"/>
    </row>
    <row r="29" spans="1:10" x14ac:dyDescent="0.35">
      <c r="A29" s="2"/>
      <c r="B29" s="2"/>
      <c r="C29" s="2"/>
      <c r="D29" s="2"/>
      <c r="E29" s="2"/>
      <c r="F29" s="2"/>
      <c r="G29" s="2"/>
      <c r="H29" s="6"/>
      <c r="I29" s="6"/>
      <c r="J29" s="2"/>
    </row>
    <row r="30" spans="1:10" x14ac:dyDescent="0.35">
      <c r="A30" s="2"/>
      <c r="B30" s="2"/>
      <c r="C30" s="2"/>
      <c r="D30" s="2"/>
      <c r="E30" s="2"/>
      <c r="F30" s="2"/>
      <c r="G30" s="2"/>
      <c r="H30" s="6"/>
      <c r="I30" s="6"/>
      <c r="J30" s="2"/>
    </row>
    <row r="31" spans="1:10" x14ac:dyDescent="0.35">
      <c r="A31" s="2"/>
      <c r="B31" s="2"/>
      <c r="C31" s="2"/>
      <c r="D31" s="2"/>
      <c r="E31" s="2"/>
      <c r="F31" s="2"/>
      <c r="G31" s="2"/>
      <c r="H31" s="6"/>
      <c r="I31" s="6"/>
      <c r="J31" s="2"/>
    </row>
    <row r="32" spans="1:10" x14ac:dyDescent="0.35">
      <c r="A32" s="2"/>
      <c r="B32" s="2"/>
      <c r="C32" s="2"/>
      <c r="D32" s="2"/>
      <c r="E32" s="2"/>
      <c r="F32" s="2"/>
      <c r="G32" s="2"/>
      <c r="H32" s="6"/>
      <c r="I32" s="6"/>
      <c r="J32" s="2"/>
    </row>
    <row r="33" spans="1:10" x14ac:dyDescent="0.35">
      <c r="A33" s="2"/>
      <c r="B33" s="2"/>
      <c r="C33" s="2"/>
      <c r="D33" s="2"/>
      <c r="E33" s="2"/>
      <c r="F33" s="2"/>
      <c r="G33" s="2"/>
      <c r="H33" s="6"/>
      <c r="I33" s="6"/>
      <c r="J33" s="2"/>
    </row>
    <row r="34" spans="1:10" x14ac:dyDescent="0.35">
      <c r="A34" s="2"/>
      <c r="B34" s="2"/>
      <c r="C34" s="2"/>
      <c r="D34" s="2"/>
      <c r="E34" s="2"/>
      <c r="F34" s="2"/>
      <c r="G34" s="2"/>
      <c r="H34" s="6"/>
      <c r="I34" s="6"/>
      <c r="J34" s="2"/>
    </row>
    <row r="35" spans="1:10" x14ac:dyDescent="0.35">
      <c r="A35" s="2"/>
      <c r="B35" s="2"/>
      <c r="C35" s="2"/>
      <c r="D35" s="2"/>
      <c r="E35" s="2"/>
      <c r="F35" s="2"/>
      <c r="G35" s="2"/>
      <c r="H35" s="6"/>
      <c r="I35" s="6"/>
      <c r="J35" s="2"/>
    </row>
    <row r="36" spans="1:10" x14ac:dyDescent="0.35">
      <c r="A36" s="2"/>
      <c r="B36" s="2"/>
      <c r="C36" s="2"/>
      <c r="D36" s="2"/>
      <c r="E36" s="2"/>
      <c r="F36" s="2"/>
      <c r="G36" s="2"/>
      <c r="H36" s="6"/>
      <c r="I36" s="6"/>
      <c r="J36" s="2"/>
    </row>
    <row r="37" spans="1:10" x14ac:dyDescent="0.35">
      <c r="A37" s="2"/>
      <c r="B37" s="2"/>
      <c r="C37" s="2"/>
      <c r="D37" s="2"/>
      <c r="E37" s="2"/>
      <c r="F37" s="2"/>
      <c r="G37" s="2"/>
      <c r="H37" s="6"/>
      <c r="I37" s="6"/>
      <c r="J37" s="2"/>
    </row>
    <row r="38" spans="1:10" x14ac:dyDescent="0.35">
      <c r="A38" s="2"/>
      <c r="B38" s="2"/>
      <c r="C38" s="2"/>
      <c r="D38" s="2"/>
      <c r="E38" s="2"/>
      <c r="F38" s="2"/>
      <c r="G38" s="2"/>
      <c r="H38" s="6"/>
      <c r="I38" s="6"/>
      <c r="J38" s="2"/>
    </row>
    <row r="39" spans="1:10" x14ac:dyDescent="0.35">
      <c r="A39" s="2"/>
      <c r="B39" s="2"/>
      <c r="C39" s="2"/>
      <c r="D39" s="2"/>
      <c r="E39" s="2"/>
      <c r="F39" s="2"/>
      <c r="G39" s="2"/>
      <c r="H39" s="6"/>
      <c r="I39" s="6"/>
      <c r="J39" s="2"/>
    </row>
    <row r="40" spans="1:10" x14ac:dyDescent="0.35">
      <c r="A40" s="2"/>
      <c r="B40" s="2"/>
      <c r="C40" s="2"/>
      <c r="D40" s="2"/>
      <c r="E40" s="2"/>
      <c r="F40" s="2"/>
      <c r="G40" s="2"/>
      <c r="H40" s="6"/>
      <c r="I40" s="6"/>
      <c r="J40" s="2"/>
    </row>
    <row r="41" spans="1:10" x14ac:dyDescent="0.35">
      <c r="A41" s="2"/>
      <c r="B41" s="2"/>
      <c r="C41" s="2"/>
      <c r="D41" s="2"/>
      <c r="E41" s="2"/>
      <c r="F41" s="2"/>
      <c r="G41" s="2"/>
      <c r="H41" s="6"/>
      <c r="I41" s="6"/>
      <c r="J41" s="2"/>
    </row>
    <row r="42" spans="1:10" x14ac:dyDescent="0.35">
      <c r="A42" s="2"/>
      <c r="B42" s="2"/>
      <c r="C42" s="2"/>
      <c r="D42" s="2"/>
      <c r="E42" s="2"/>
      <c r="F42" s="2"/>
      <c r="G42" s="2"/>
      <c r="H42" s="6"/>
      <c r="I42" s="6"/>
      <c r="J42" s="2"/>
    </row>
    <row r="43" spans="1:10" x14ac:dyDescent="0.35">
      <c r="A43" s="2"/>
      <c r="B43" s="2"/>
      <c r="C43" s="2"/>
      <c r="D43" s="2"/>
      <c r="E43" s="2"/>
      <c r="F43" s="2"/>
      <c r="G43" s="2"/>
      <c r="H43" s="6"/>
      <c r="I43" s="6"/>
      <c r="J43" s="2"/>
    </row>
    <row r="44" spans="1:10" x14ac:dyDescent="0.35">
      <c r="A44" s="2"/>
      <c r="B44" s="2"/>
      <c r="C44" s="2"/>
      <c r="D44" s="2"/>
      <c r="E44" s="2"/>
      <c r="F44" s="2"/>
      <c r="G44" s="2"/>
      <c r="H44" s="6"/>
      <c r="I44" s="6"/>
      <c r="J44" s="2"/>
    </row>
    <row r="45" spans="1:10" x14ac:dyDescent="0.35">
      <c r="A45" s="2"/>
      <c r="B45" s="2"/>
      <c r="C45" s="2"/>
      <c r="D45" s="2"/>
      <c r="E45" s="2"/>
      <c r="F45" s="2"/>
      <c r="G45" s="2"/>
      <c r="H45" s="6"/>
      <c r="I45" s="6"/>
      <c r="J45" s="2"/>
    </row>
    <row r="46" spans="1:10" x14ac:dyDescent="0.35">
      <c r="A46" s="2"/>
      <c r="B46" s="2"/>
      <c r="C46" s="2"/>
      <c r="D46" s="2"/>
      <c r="E46" s="2"/>
      <c r="F46" s="2"/>
      <c r="G46" s="2"/>
      <c r="H46" s="6"/>
      <c r="I46" s="6"/>
      <c r="J46" s="2"/>
    </row>
  </sheetData>
  <autoFilter ref="A1:M27" xr:uid="{00000000-0009-0000-0000-000000000000}"/>
  <sortState xmlns:xlrd2="http://schemas.microsoft.com/office/spreadsheetml/2017/richdata2" ref="A16:J46">
    <sortCondition ref="A1"/>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zoomScale="70" zoomScaleNormal="70" workbookViewId="0">
      <selection activeCell="B4" sqref="B4"/>
    </sheetView>
  </sheetViews>
  <sheetFormatPr defaultRowHeight="14.5" x14ac:dyDescent="0.35"/>
  <cols>
    <col min="1" max="2" width="22.90625" customWidth="1"/>
    <col min="3" max="3" width="11.81640625" bestFit="1" customWidth="1"/>
    <col min="4" max="4" width="19.453125" bestFit="1" customWidth="1"/>
    <col min="5" max="5" width="17.7265625" bestFit="1" customWidth="1"/>
  </cols>
  <sheetData>
    <row r="1" spans="1:5" x14ac:dyDescent="0.35">
      <c r="A1" t="s">
        <v>78</v>
      </c>
      <c r="B1" t="s">
        <v>79</v>
      </c>
      <c r="C1" t="s">
        <v>80</v>
      </c>
      <c r="D1" t="s">
        <v>77</v>
      </c>
      <c r="E1" t="s">
        <v>71</v>
      </c>
    </row>
    <row r="2" spans="1:5" x14ac:dyDescent="0.35">
      <c r="A2" t="s">
        <v>66</v>
      </c>
      <c r="B2">
        <v>160000</v>
      </c>
      <c r="C2" s="16">
        <v>60000</v>
      </c>
      <c r="D2">
        <v>9</v>
      </c>
      <c r="E2">
        <v>8</v>
      </c>
    </row>
    <row r="3" spans="1:5" x14ac:dyDescent="0.35">
      <c r="A3" t="s">
        <v>67</v>
      </c>
      <c r="B3">
        <f>144000+3000</f>
        <v>147000</v>
      </c>
      <c r="C3" s="16">
        <v>49000</v>
      </c>
      <c r="D3">
        <v>6</v>
      </c>
      <c r="E3">
        <v>6</v>
      </c>
    </row>
    <row r="4" spans="1:5" x14ac:dyDescent="0.35">
      <c r="A4" t="s">
        <v>68</v>
      </c>
      <c r="B4">
        <f>13000+3000</f>
        <v>16000</v>
      </c>
      <c r="C4" s="16">
        <v>8000</v>
      </c>
      <c r="D4">
        <v>8</v>
      </c>
      <c r="E4">
        <v>7</v>
      </c>
    </row>
    <row r="5" spans="1:5" x14ac:dyDescent="0.35">
      <c r="A5" t="s">
        <v>69</v>
      </c>
      <c r="B5">
        <v>50000</v>
      </c>
      <c r="C5" s="16">
        <v>50000</v>
      </c>
      <c r="D5">
        <v>9</v>
      </c>
      <c r="E5">
        <v>3</v>
      </c>
    </row>
    <row r="6" spans="1:5" x14ac:dyDescent="0.35">
      <c r="A6" t="s">
        <v>70</v>
      </c>
      <c r="B6">
        <v>50000</v>
      </c>
      <c r="C6" s="16">
        <v>20000</v>
      </c>
      <c r="D6">
        <v>5</v>
      </c>
      <c r="E6">
        <v>9</v>
      </c>
    </row>
    <row r="7" spans="1:5" x14ac:dyDescent="0.35">
      <c r="A7" t="s">
        <v>72</v>
      </c>
      <c r="B7">
        <v>9200</v>
      </c>
      <c r="C7" s="16">
        <v>9200</v>
      </c>
      <c r="D7">
        <v>7</v>
      </c>
      <c r="E7">
        <v>5</v>
      </c>
    </row>
    <row r="8" spans="1:5" x14ac:dyDescent="0.35">
      <c r="A8" t="s">
        <v>73</v>
      </c>
      <c r="B8">
        <v>7800</v>
      </c>
      <c r="C8" s="16">
        <v>7800</v>
      </c>
      <c r="D8">
        <v>6</v>
      </c>
      <c r="E8">
        <v>7</v>
      </c>
    </row>
    <row r="9" spans="1:5" x14ac:dyDescent="0.35">
      <c r="A9" t="s">
        <v>74</v>
      </c>
      <c r="B9">
        <v>2500</v>
      </c>
      <c r="C9" s="16">
        <v>2500</v>
      </c>
      <c r="D9">
        <v>4</v>
      </c>
      <c r="E9">
        <v>6</v>
      </c>
    </row>
    <row r="10" spans="1:5" x14ac:dyDescent="0.35">
      <c r="A10" t="s">
        <v>75</v>
      </c>
      <c r="B10">
        <v>1400</v>
      </c>
      <c r="C10" s="16">
        <v>1400</v>
      </c>
      <c r="D10">
        <v>3</v>
      </c>
      <c r="E10">
        <v>5</v>
      </c>
    </row>
    <row r="11" spans="1:5" x14ac:dyDescent="0.35">
      <c r="A11" t="s">
        <v>76</v>
      </c>
      <c r="B11">
        <v>850</v>
      </c>
      <c r="C11" s="16">
        <v>850</v>
      </c>
      <c r="D11">
        <v>4</v>
      </c>
      <c r="E11">
        <v>6</v>
      </c>
    </row>
    <row r="12" spans="1:5" x14ac:dyDescent="0.35">
      <c r="B12">
        <f>SUM(B2:B11)</f>
        <v>444750</v>
      </c>
      <c r="C12" s="16"/>
    </row>
    <row r="13" spans="1:5" x14ac:dyDescent="0.35">
      <c r="C13" s="16"/>
    </row>
    <row r="14" spans="1:5" x14ac:dyDescent="0.35">
      <c r="C14" s="16"/>
    </row>
    <row r="15" spans="1:5" x14ac:dyDescent="0.35">
      <c r="C15" s="16"/>
    </row>
    <row r="16" spans="1:5" x14ac:dyDescent="0.35">
      <c r="C16" s="16"/>
    </row>
    <row r="17" spans="3:3" x14ac:dyDescent="0.35">
      <c r="C17" s="16"/>
    </row>
    <row r="18" spans="3:3" x14ac:dyDescent="0.35">
      <c r="C18" s="16"/>
    </row>
    <row r="19" spans="3:3" x14ac:dyDescent="0.35">
      <c r="C19" s="16"/>
    </row>
    <row r="20" spans="3:3" x14ac:dyDescent="0.35">
      <c r="C20" s="16"/>
    </row>
    <row r="21" spans="3:3" x14ac:dyDescent="0.35">
      <c r="C21" s="16"/>
    </row>
    <row r="22" spans="3:3" x14ac:dyDescent="0.35">
      <c r="C22" s="16"/>
    </row>
    <row r="23" spans="3:3" x14ac:dyDescent="0.35">
      <c r="C23" s="15"/>
    </row>
    <row r="24" spans="3:3" x14ac:dyDescent="0.35">
      <c r="C24" s="15"/>
    </row>
    <row r="25" spans="3:3" x14ac:dyDescent="0.35">
      <c r="C25" s="15"/>
    </row>
    <row r="26" spans="3:3" x14ac:dyDescent="0.35">
      <c r="C26" s="15"/>
    </row>
    <row r="27" spans="3:3" x14ac:dyDescent="0.35">
      <c r="C27" s="15"/>
    </row>
    <row r="28" spans="3:3" x14ac:dyDescent="0.35">
      <c r="C28" s="15"/>
    </row>
  </sheetData>
  <dataValidations count="2">
    <dataValidation type="list" allowBlank="1" showInputMessage="1" showErrorMessage="1" sqref="D12:E22" xr:uid="{00000000-0002-0000-0100-000000000000}">
      <formula1>"1,2,3,4,5"</formula1>
    </dataValidation>
    <dataValidation type="list" allowBlank="1" showInputMessage="1" showErrorMessage="1" sqref="D2:E11" xr:uid="{00000000-0002-0000-0100-000001000000}">
      <formula1>"1,2,3,4,5,6,7,8,9,10"</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K13"/>
  <sheetViews>
    <sheetView workbookViewId="0">
      <selection activeCell="C10" sqref="C10"/>
    </sheetView>
  </sheetViews>
  <sheetFormatPr defaultRowHeight="14.5" x14ac:dyDescent="0.35"/>
  <cols>
    <col min="1" max="1" width="28.81640625" bestFit="1" customWidth="1"/>
  </cols>
  <sheetData>
    <row r="3" spans="1:11" x14ac:dyDescent="0.35">
      <c r="B3" t="s">
        <v>81</v>
      </c>
      <c r="C3" t="s">
        <v>82</v>
      </c>
      <c r="D3" t="s">
        <v>83</v>
      </c>
      <c r="E3" t="s">
        <v>84</v>
      </c>
      <c r="F3" t="s">
        <v>85</v>
      </c>
      <c r="G3" t="s">
        <v>86</v>
      </c>
      <c r="H3" t="s">
        <v>87</v>
      </c>
      <c r="I3" t="s">
        <v>88</v>
      </c>
      <c r="J3" t="s">
        <v>89</v>
      </c>
      <c r="K3" t="s">
        <v>90</v>
      </c>
    </row>
    <row r="4" spans="1:11" x14ac:dyDescent="0.35">
      <c r="A4" t="s">
        <v>66</v>
      </c>
      <c r="B4">
        <f>47000*1.2*1.2</f>
        <v>67680</v>
      </c>
      <c r="D4">
        <v>45000</v>
      </c>
      <c r="G4">
        <v>45000</v>
      </c>
    </row>
    <row r="5" spans="1:11" x14ac:dyDescent="0.35">
      <c r="A5" t="s">
        <v>91</v>
      </c>
      <c r="C5">
        <v>57500</v>
      </c>
      <c r="E5">
        <v>57500</v>
      </c>
      <c r="J5">
        <v>50000</v>
      </c>
    </row>
    <row r="6" spans="1:11" x14ac:dyDescent="0.35">
      <c r="A6" t="s">
        <v>92</v>
      </c>
      <c r="C6">
        <v>10</v>
      </c>
    </row>
    <row r="7" spans="1:11" x14ac:dyDescent="0.35">
      <c r="A7" t="s">
        <v>93</v>
      </c>
    </row>
    <row r="8" spans="1:11" x14ac:dyDescent="0.35">
      <c r="A8" t="s">
        <v>72</v>
      </c>
    </row>
    <row r="9" spans="1:11" x14ac:dyDescent="0.35">
      <c r="A9" t="s">
        <v>73</v>
      </c>
    </row>
    <row r="10" spans="1:11" x14ac:dyDescent="0.35">
      <c r="A10" t="s">
        <v>74</v>
      </c>
    </row>
    <row r="11" spans="1:11" x14ac:dyDescent="0.35">
      <c r="A11" t="s">
        <v>75</v>
      </c>
    </row>
    <row r="12" spans="1:11" x14ac:dyDescent="0.35">
      <c r="A12" t="s">
        <v>76</v>
      </c>
    </row>
    <row r="13" spans="1:11" x14ac:dyDescent="0.35">
      <c r="A13"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Quotes</vt:lpstr>
      <vt:lpstr>Prioritisation</vt:lpstr>
      <vt:lpstr>Sheet2</vt:lpstr>
    </vt:vector>
  </TitlesOfParts>
  <Company>Baringa Partners LLP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Guy.Crotty</dc:creator>
  <cp:lastModifiedBy>Guy.Crotty</cp:lastModifiedBy>
  <dcterms:created xsi:type="dcterms:W3CDTF">2020-05-17T09:00:45Z</dcterms:created>
  <dcterms:modified xsi:type="dcterms:W3CDTF">2021-11-07T20:51:39Z</dcterms:modified>
</cp:coreProperties>
</file>